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3" i="1"/>
  <c r="U44"/>
  <c r="U42"/>
  <c r="U41"/>
  <c r="R30" i="10" l="1"/>
  <c r="R46"/>
  <c r="R45"/>
  <c r="R44"/>
  <c r="R43"/>
  <c r="R47" i="9"/>
  <c r="S47" s="1"/>
  <c r="R46"/>
  <c r="S46" s="1"/>
  <c r="R45"/>
  <c r="R45" i="8"/>
  <c r="R44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7" i="1" l="1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R40" i="1"/>
  <c r="R39"/>
  <c r="U30"/>
  <c r="R30"/>
  <c r="U47" i="4" l="1"/>
  <c r="K12" s="1"/>
  <c r="U50" i="7"/>
  <c r="K12" s="1"/>
  <c r="U49" i="6"/>
  <c r="K12" s="1"/>
  <c r="U33" i="1"/>
  <c r="R33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0" i="1"/>
  <c r="U39"/>
  <c r="U38"/>
  <c r="R38"/>
  <c r="U37"/>
  <c r="R37"/>
  <c r="U36"/>
  <c r="R36"/>
  <c r="U35"/>
  <c r="R35"/>
  <c r="U34"/>
  <c r="R34"/>
  <c r="U32"/>
  <c r="R32"/>
  <c r="U31"/>
  <c r="U45" s="1"/>
  <c r="R31"/>
  <c r="U29"/>
  <c r="R29"/>
  <c r="U28"/>
  <c r="R28"/>
  <c r="U27"/>
  <c r="U26"/>
  <c r="R26"/>
  <c r="U25"/>
  <c r="R25"/>
  <c r="R24"/>
  <c r="U24" s="1"/>
  <c r="U46" l="1"/>
  <c r="K12" s="1"/>
  <c r="V53" i="2"/>
  <c r="U47" i="10"/>
  <c r="U28" i="3"/>
  <c r="U27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<sst xmlns="http://schemas.openxmlformats.org/spreadsheetml/2006/main" count="1135" uniqueCount="209">
  <si>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</si>
  <si>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</si>
  <si>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</si>
  <si>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</si>
  <si>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</si>
  <si>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</si>
  <si>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</si>
  <si>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</si>
  <si>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</si>
  <si>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</si>
  <si>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</si>
  <si>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</si>
  <si>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</si>
  <si>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</si>
  <si>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</si>
  <si>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</si>
  <si>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</si>
  <si>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</si>
  <si>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</si>
  <si>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</si>
  <si>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</si>
  <si>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</si>
  <si>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</si>
  <si>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</si>
  <si>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</si>
  <si>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</si>
  <si>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</si>
  <si>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</si>
  <si>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</si>
  <si>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</si>
  <si>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</si>
  <si>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</si>
  <si>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</si>
  <si>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</si>
  <si>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</si>
  <si>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</si>
  <si>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</si>
  <si>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</si>
  <si>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</si>
  <si>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</si>
  <si>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</si>
  <si>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</si>
  <si>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</si>
  <si>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</si>
  <si>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</si>
  <si>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</si>
  <si>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</si>
  <si>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</si>
  <si>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</si>
  <si>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</si>
  <si>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</si>
  <si>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</si>
  <si>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</si>
  <si>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</si>
  <si>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</si>
  <si>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</si>
  <si>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</si>
  <si>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</si>
  <si>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</si>
  <si>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</si>
  <si>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</si>
  <si>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</si>
  <si>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</si>
  <si>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</si>
  <si>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</si>
  <si>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</si>
  <si>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</si>
  <si>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</si>
  <si>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</si>
  <si>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</si>
  <si>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</si>
  <si>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</si>
  <si>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</si>
  <si>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</si>
  <si>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Фалалеева Н.В.</t>
  </si>
  <si>
    <t xml:space="preserve"> </t>
  </si>
  <si>
    <t>МКОУ " Кордюковская СОШ "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</si>
  <si>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</si>
  <si>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</si>
  <si>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</si>
  <si>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</si>
  <si>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</si>
  <si>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</si>
  <si>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</si>
  <si>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</si>
  <si>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</si>
  <si>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</si>
  <si>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</si>
  <si>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</si>
  <si>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</si>
  <si>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</si>
  <si>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</si>
  <si>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</si>
  <si>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</si>
  <si>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</si>
  <si>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</si>
  <si>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</si>
  <si>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</si>
  <si>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</si>
  <si>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</si>
  <si>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</si>
  <si>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</si>
  <si>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</si>
  <si>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</si>
  <si>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</si>
  <si>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</si>
  <si>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</si>
  <si>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</si>
  <si>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</si>
  <si>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</si>
  <si>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</si>
  <si>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</si>
  <si>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</si>
  <si>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</si>
  <si>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</si>
  <si>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</si>
  <si>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</si>
  <si>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</si>
  <si>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</si>
  <si>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</si>
  <si>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</si>
  <si>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</si>
  <si>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</si>
  <si>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</si>
  <si>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</si>
  <si>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</si>
  <si>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</si>
  <si>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</si>
  <si>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</si>
  <si>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</si>
  <si>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</si>
  <si>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</si>
  <si>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</si>
  <si>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</si>
  <si>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</si>
  <si>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</si>
  <si>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</si>
  <si>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</si>
  <si>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</si>
  <si>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</si>
  <si>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</si>
  <si>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</si>
  <si>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</si>
  <si>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</si>
  <si>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</si>
  <si>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</si>
  <si>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</si>
  <si>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</si>
  <si>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</si>
  <si>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</si>
  <si>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</si>
  <si>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</si>
  <si>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</si>
  <si>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</si>
  <si>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</si>
  <si>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</si>
  <si>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</si>
  <si>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</si>
  <si>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</si>
  <si>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</si>
  <si>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</si>
  <si>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</si>
  <si>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</si>
  <si>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</si>
  <si>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</si>
  <si>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</si>
  <si>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</si>
  <si>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</si>
  <si>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</si>
  <si>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</si>
  <si>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</si>
  <si>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</si>
  <si>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</si>
  <si>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</si>
  <si>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</si>
  <si>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</si>
  <si>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</si>
  <si>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</si>
  <si>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</si>
  <si>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</si>
  <si>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</si>
  <si>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</si>
  <si>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</si>
  <si>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</si>
  <si>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</si>
  <si>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</si>
  <si>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</si>
  <si>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</si>
  <si>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</si>
  <si>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</si>
  <si>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</si>
  <si>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</si>
  <si>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</si>
  <si>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</si>
  <si>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</si>
  <si>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</si>
  <si>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</si>
  <si>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</si>
  <si>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Д/сад</t>
  </si>
  <si>
    <t xml:space="preserve">на    </t>
  </si>
  <si>
    <t>Васнина С.А.</t>
  </si>
  <si>
    <t>каша ячневая молочная с маслом</t>
  </si>
  <si>
    <t>Фатеева О.С.</t>
  </si>
  <si>
    <t>Чернова Н.Н.</t>
  </si>
  <si>
    <t xml:space="preserve">хлеб с маслом </t>
  </si>
  <si>
    <t>суп из овощей со сметаной</t>
  </si>
  <si>
    <t>капуста</t>
  </si>
  <si>
    <t>"08"  апрель  2024г.</t>
  </si>
  <si>
    <t>08.04.2024г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</si>
</sst>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9" fillId="3" borderId="40" xfId="0" applyNumberFormat="1" applyFont="1" applyFill="1" applyBorder="1"/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9"/>
  <sheetViews>
    <sheetView showGridLines="0" tabSelected="1" zoomScale="90" zoomScaleNormal="90" zoomScalePageLayoutView="60" workbookViewId="0">
      <selection activeCell="K12" sqref="K12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 ht="1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202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82</v>
      </c>
      <c r="J3" s="93"/>
      <c r="K3" s="93"/>
      <c r="L3" s="93"/>
      <c r="M3" s="92"/>
      <c r="N3" s="92"/>
      <c r="O3" s="92"/>
      <c r="P3" s="93">
        <v>6</v>
      </c>
      <c r="Q3" s="95" t="s">
        <v>75</v>
      </c>
      <c r="R3" s="94"/>
      <c r="S3" s="94"/>
      <c r="T3" s="97"/>
      <c r="U3" s="98"/>
    </row>
    <row r="4" spans="1:21">
      <c r="A4" s="92" t="s">
        <v>207</v>
      </c>
      <c r="B4" s="92"/>
      <c r="C4" s="92"/>
      <c r="D4" s="92"/>
      <c r="E4" s="92"/>
      <c r="F4" s="92"/>
      <c r="G4" s="92"/>
      <c r="H4" s="92" t="s">
        <v>75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78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75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199</v>
      </c>
      <c r="P8" s="92" t="s">
        <v>208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76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106.88</v>
      </c>
      <c r="F12" s="123"/>
      <c r="G12" s="123">
        <v>26</v>
      </c>
      <c r="H12" s="123"/>
      <c r="I12" s="123">
        <v>2510.7399999999998</v>
      </c>
      <c r="J12" s="125"/>
      <c r="K12" s="237">
        <f>SUM(U46)</f>
        <v>96.567096153846151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198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26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204</v>
      </c>
      <c r="F20" s="256" t="s">
        <v>201</v>
      </c>
      <c r="G20" s="256" t="s">
        <v>99</v>
      </c>
      <c r="H20" s="256"/>
      <c r="I20" s="256" t="s">
        <v>151</v>
      </c>
      <c r="J20" s="256" t="s">
        <v>205</v>
      </c>
      <c r="K20" s="256" t="s">
        <v>91</v>
      </c>
      <c r="L20" s="256" t="s">
        <v>100</v>
      </c>
      <c r="M20" s="256" t="s">
        <v>189</v>
      </c>
      <c r="N20" s="256" t="s">
        <v>58</v>
      </c>
      <c r="O20" s="256" t="s">
        <v>127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 ht="15.75" thickTop="1" thickBot="1">
      <c r="A25" s="153" t="s">
        <v>103</v>
      </c>
      <c r="B25" s="111"/>
      <c r="C25" s="111" t="s">
        <v>48</v>
      </c>
      <c r="D25" s="111"/>
      <c r="E25" s="111"/>
      <c r="F25" s="111">
        <v>0.04</v>
      </c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0" si="0">SUM(D25:Q25)</f>
        <v>0.04</v>
      </c>
      <c r="S25" s="239">
        <v>1</v>
      </c>
      <c r="T25" s="151">
        <v>50</v>
      </c>
      <c r="U25" s="152">
        <f t="shared" ref="U25:U44" si="1">SUM(S25*T25)</f>
        <v>50</v>
      </c>
    </row>
    <row r="26" spans="1:21" ht="13.5" customHeight="1" thickTop="1" thickBot="1">
      <c r="A26" s="153" t="s">
        <v>71</v>
      </c>
      <c r="B26" s="111"/>
      <c r="C26" s="111" t="s">
        <v>48</v>
      </c>
      <c r="D26" s="111"/>
      <c r="E26" s="111"/>
      <c r="F26" s="111">
        <v>0.08</v>
      </c>
      <c r="G26" s="111">
        <v>0.1</v>
      </c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0.18</v>
      </c>
      <c r="S26" s="239">
        <v>5</v>
      </c>
      <c r="T26" s="151">
        <v>66.22</v>
      </c>
      <c r="U26" s="152">
        <f t="shared" si="1"/>
        <v>331.1</v>
      </c>
    </row>
    <row r="27" spans="1:21" ht="15.75" thickTop="1" thickBot="1">
      <c r="A27" s="153" t="s">
        <v>60</v>
      </c>
      <c r="B27" s="111"/>
      <c r="C27" s="111" t="s">
        <v>48</v>
      </c>
      <c r="D27" s="111"/>
      <c r="E27" s="111"/>
      <c r="F27" s="111">
        <v>4.0000000000000001E-3</v>
      </c>
      <c r="G27" s="111">
        <v>0.01</v>
      </c>
      <c r="H27" s="111"/>
      <c r="I27" s="111"/>
      <c r="J27" s="111"/>
      <c r="K27" s="111"/>
      <c r="L27" s="111"/>
      <c r="M27" s="111">
        <v>2.5000000000000001E-2</v>
      </c>
      <c r="N27" s="154">
        <v>1.4999999999999999E-2</v>
      </c>
      <c r="O27" s="111"/>
      <c r="P27" s="111"/>
      <c r="Q27" s="111"/>
      <c r="R27" s="149">
        <f t="shared" si="0"/>
        <v>5.3999999999999999E-2</v>
      </c>
      <c r="S27" s="239">
        <v>1.45</v>
      </c>
      <c r="T27" s="151">
        <v>90</v>
      </c>
      <c r="U27" s="152">
        <f t="shared" si="1"/>
        <v>130.5</v>
      </c>
    </row>
    <row r="28" spans="1:21" ht="15.75" thickTop="1" thickBot="1">
      <c r="A28" s="153" t="s">
        <v>104</v>
      </c>
      <c r="B28" s="111"/>
      <c r="C28" s="111" t="s">
        <v>48</v>
      </c>
      <c r="D28" s="111"/>
      <c r="E28" s="111"/>
      <c r="F28" s="111">
        <v>8.0000000000000004E-4</v>
      </c>
      <c r="G28" s="111"/>
      <c r="H28" s="111"/>
      <c r="I28" s="111"/>
      <c r="J28" s="111">
        <v>1E-3</v>
      </c>
      <c r="K28" s="111">
        <v>6.9999999999999999E-4</v>
      </c>
      <c r="L28" s="111">
        <v>8.9999999999999998E-4</v>
      </c>
      <c r="M28" s="111"/>
      <c r="N28" s="154"/>
      <c r="O28" s="111"/>
      <c r="P28" s="111"/>
      <c r="Q28" s="111"/>
      <c r="R28" s="149">
        <f t="shared" si="0"/>
        <v>3.4000000000000002E-3</v>
      </c>
      <c r="S28" s="239">
        <v>0.15</v>
      </c>
      <c r="T28" s="151">
        <v>18</v>
      </c>
      <c r="U28" s="152">
        <f t="shared" si="1"/>
        <v>2.6999999999999997</v>
      </c>
    </row>
    <row r="29" spans="1:21" ht="15.75" thickTop="1" thickBot="1">
      <c r="A29" s="153" t="s">
        <v>59</v>
      </c>
      <c r="B29" s="111"/>
      <c r="C29" s="111" t="s">
        <v>48</v>
      </c>
      <c r="D29" s="111"/>
      <c r="E29" s="111">
        <v>5.0000000000000001E-3</v>
      </c>
      <c r="F29" s="111">
        <v>4.0000000000000001E-3</v>
      </c>
      <c r="G29" s="111"/>
      <c r="H29" s="111"/>
      <c r="I29" s="111"/>
      <c r="J29" s="111"/>
      <c r="K29" s="111">
        <v>4.0000000000000001E-3</v>
      </c>
      <c r="L29" s="111">
        <v>4.0000000000000001E-3</v>
      </c>
      <c r="M29" s="111"/>
      <c r="N29" s="154"/>
      <c r="O29" s="111"/>
      <c r="P29" s="111"/>
      <c r="Q29" s="111"/>
      <c r="R29" s="149">
        <f t="shared" si="0"/>
        <v>1.7000000000000001E-2</v>
      </c>
      <c r="S29" s="239">
        <v>0.45</v>
      </c>
      <c r="T29" s="151">
        <v>789.11</v>
      </c>
      <c r="U29" s="152">
        <f t="shared" si="1"/>
        <v>355.09950000000003</v>
      </c>
    </row>
    <row r="30" spans="1:21" ht="15.75" thickTop="1" thickBot="1">
      <c r="A30" s="153" t="s">
        <v>87</v>
      </c>
      <c r="B30" s="111"/>
      <c r="C30" s="111" t="s">
        <v>48</v>
      </c>
      <c r="D30" s="111"/>
      <c r="E30" s="111"/>
      <c r="F30" s="111"/>
      <c r="G30" s="111">
        <v>2E-3</v>
      </c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2E-3</v>
      </c>
      <c r="S30" s="239">
        <v>0.06</v>
      </c>
      <c r="T30" s="151">
        <v>450</v>
      </c>
      <c r="U30" s="152">
        <f t="shared" si="1"/>
        <v>27</v>
      </c>
    </row>
    <row r="31" spans="1:21" ht="15.75" thickTop="1" thickBot="1">
      <c r="A31" s="153" t="s">
        <v>65</v>
      </c>
      <c r="B31" s="111"/>
      <c r="C31" s="111" t="s">
        <v>48</v>
      </c>
      <c r="D31" s="111"/>
      <c r="E31" s="111">
        <v>0.03</v>
      </c>
      <c r="F31" s="111"/>
      <c r="G31" s="111"/>
      <c r="H31" s="111"/>
      <c r="I31" s="111">
        <v>0.03</v>
      </c>
      <c r="J31" s="111"/>
      <c r="K31" s="111"/>
      <c r="L31" s="111"/>
      <c r="M31" s="111" t="s">
        <v>75</v>
      </c>
      <c r="N31" s="154"/>
      <c r="O31" s="111"/>
      <c r="P31" s="111"/>
      <c r="Q31" s="111"/>
      <c r="R31" s="149">
        <f t="shared" si="0"/>
        <v>0.06</v>
      </c>
      <c r="S31" s="239">
        <v>2.75</v>
      </c>
      <c r="T31" s="151">
        <v>33.5</v>
      </c>
      <c r="U31" s="152">
        <f t="shared" si="1"/>
        <v>92.125</v>
      </c>
    </row>
    <row r="32" spans="1:21" ht="15.75" thickTop="1" thickBot="1">
      <c r="A32" s="153" t="s">
        <v>57</v>
      </c>
      <c r="B32" s="111"/>
      <c r="C32" s="111" t="s">
        <v>48</v>
      </c>
      <c r="D32" s="111"/>
      <c r="E32" s="111"/>
      <c r="F32" s="111"/>
      <c r="G32" s="111"/>
      <c r="H32" s="111"/>
      <c r="I32" s="111">
        <v>0.04</v>
      </c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0.04</v>
      </c>
      <c r="S32" s="239">
        <v>2</v>
      </c>
      <c r="T32" s="151">
        <v>30.5</v>
      </c>
      <c r="U32" s="152">
        <f t="shared" si="1"/>
        <v>61</v>
      </c>
    </row>
    <row r="33" spans="1:21" ht="15.75" thickTop="1" thickBot="1">
      <c r="A33" s="153" t="s">
        <v>61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0.08</v>
      </c>
      <c r="K33" s="111"/>
      <c r="L33" s="111"/>
      <c r="M33" s="111"/>
      <c r="N33" s="154"/>
      <c r="O33" s="111"/>
      <c r="P33" s="111"/>
      <c r="Q33" s="111"/>
      <c r="R33" s="149">
        <f t="shared" si="0"/>
        <v>0.08</v>
      </c>
      <c r="S33" s="239">
        <v>2.1</v>
      </c>
      <c r="T33" s="151">
        <v>45</v>
      </c>
      <c r="U33" s="152">
        <f t="shared" si="1"/>
        <v>94.5</v>
      </c>
    </row>
    <row r="34" spans="1:21" ht="15.7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v>0.4</v>
      </c>
      <c r="T34" s="151">
        <v>60</v>
      </c>
      <c r="U34" s="152">
        <f t="shared" si="1"/>
        <v>24</v>
      </c>
    </row>
    <row r="35" spans="1:21" ht="15.75" thickTop="1" thickBot="1">
      <c r="A35" s="153" t="s">
        <v>105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8.9999999999999993E-3</v>
      </c>
      <c r="K35" s="111">
        <v>1.2E-2</v>
      </c>
      <c r="L35" s="111"/>
      <c r="M35" s="111"/>
      <c r="N35" s="154"/>
      <c r="O35" s="111"/>
      <c r="P35" s="111"/>
      <c r="Q35" s="111"/>
      <c r="R35" s="149">
        <f t="shared" si="0"/>
        <v>2.0999999999999998E-2</v>
      </c>
      <c r="S35" s="239">
        <v>0.56000000000000005</v>
      </c>
      <c r="T35" s="151">
        <v>60</v>
      </c>
      <c r="U35" s="152">
        <f t="shared" si="1"/>
        <v>33.6</v>
      </c>
    </row>
    <row r="36" spans="1:21" ht="15.75" thickTop="1" thickBot="1">
      <c r="A36" s="153" t="s">
        <v>106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>
        <v>5.0000000000000001E-3</v>
      </c>
      <c r="L36" s="111"/>
      <c r="M36" s="111"/>
      <c r="N36" s="154"/>
      <c r="O36" s="111"/>
      <c r="P36" s="111"/>
      <c r="Q36" s="111"/>
      <c r="R36" s="149">
        <f t="shared" si="0"/>
        <v>1.4999999999999999E-2</v>
      </c>
      <c r="S36" s="239">
        <v>0.4</v>
      </c>
      <c r="T36" s="151">
        <v>131.30000000000001</v>
      </c>
      <c r="U36" s="152">
        <f t="shared" si="1"/>
        <v>52.52000000000001</v>
      </c>
    </row>
    <row r="37" spans="1:21" ht="15" customHeight="1" thickTop="1" thickBot="1">
      <c r="A37" s="153" t="s">
        <v>77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/>
      <c r="K37" s="111">
        <v>6.4000000000000001E-2</v>
      </c>
      <c r="L37" s="111"/>
      <c r="M37" s="111"/>
      <c r="N37" s="154"/>
      <c r="O37" s="111"/>
      <c r="P37" s="111"/>
      <c r="Q37" s="111"/>
      <c r="R37" s="149">
        <f t="shared" si="0"/>
        <v>6.4000000000000001E-2</v>
      </c>
      <c r="S37" s="239">
        <v>1.7</v>
      </c>
      <c r="T37" s="151">
        <v>450</v>
      </c>
      <c r="U37" s="152">
        <f t="shared" si="1"/>
        <v>765</v>
      </c>
    </row>
    <row r="38" spans="1:21" ht="15.75" thickTop="1" thickBot="1">
      <c r="A38" s="153" t="s">
        <v>108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/>
      <c r="K38" s="111">
        <v>4.0000000000000001E-3</v>
      </c>
      <c r="L38" s="111"/>
      <c r="M38" s="111"/>
      <c r="N38" s="154"/>
      <c r="O38" s="111"/>
      <c r="P38" s="111"/>
      <c r="Q38" s="111"/>
      <c r="R38" s="149">
        <f t="shared" si="0"/>
        <v>4.0000000000000001E-3</v>
      </c>
      <c r="S38" s="239">
        <v>0.1</v>
      </c>
      <c r="T38" s="151">
        <v>50</v>
      </c>
      <c r="U38" s="152">
        <f t="shared" si="1"/>
        <v>5</v>
      </c>
    </row>
    <row r="39" spans="1:21" ht="14.25" customHeight="1" thickTop="1" thickBot="1">
      <c r="A39" s="153" t="s">
        <v>64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>
        <v>4.3999999999999997E-2</v>
      </c>
      <c r="M39" s="111"/>
      <c r="N39" s="154"/>
      <c r="O39" s="111"/>
      <c r="P39" s="111"/>
      <c r="Q39" s="111"/>
      <c r="R39" s="149">
        <f t="shared" si="0"/>
        <v>4.3999999999999997E-2</v>
      </c>
      <c r="S39" s="239">
        <v>1.2</v>
      </c>
      <c r="T39" s="151">
        <v>50</v>
      </c>
      <c r="U39" s="152">
        <f t="shared" si="1"/>
        <v>60</v>
      </c>
    </row>
    <row r="40" spans="1:21" ht="15.75" thickTop="1" thickBot="1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1.2E-2</v>
      </c>
      <c r="N40" s="154"/>
      <c r="O40" s="111"/>
      <c r="P40" s="111"/>
      <c r="Q40" s="111"/>
      <c r="R40" s="149">
        <f t="shared" si="0"/>
        <v>1.2E-2</v>
      </c>
      <c r="S40" s="239">
        <v>0.32</v>
      </c>
      <c r="T40" s="151">
        <v>150</v>
      </c>
      <c r="U40" s="152">
        <f t="shared" si="1"/>
        <v>48</v>
      </c>
    </row>
    <row r="41" spans="1:21" ht="15.75" thickTop="1" thickBot="1">
      <c r="A41" s="153" t="s">
        <v>58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54">
        <v>1E-3</v>
      </c>
      <c r="O41" s="111"/>
      <c r="P41" s="111"/>
      <c r="Q41" s="111"/>
      <c r="R41" s="149">
        <v>1E-3</v>
      </c>
      <c r="S41" s="249">
        <v>0.01</v>
      </c>
      <c r="T41" s="151">
        <v>1100</v>
      </c>
      <c r="U41" s="152">
        <f t="shared" si="1"/>
        <v>11</v>
      </c>
    </row>
    <row r="42" spans="1:21" ht="15.75" thickTop="1" thickBot="1">
      <c r="A42" s="156" t="s">
        <v>127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51"/>
      <c r="O42" s="128">
        <v>0.05</v>
      </c>
      <c r="P42" s="128"/>
      <c r="Q42" s="128"/>
      <c r="R42" s="149">
        <v>0.05</v>
      </c>
      <c r="S42" s="239">
        <v>1.3</v>
      </c>
      <c r="T42" s="151">
        <v>230</v>
      </c>
      <c r="U42" s="152">
        <f t="shared" si="1"/>
        <v>299</v>
      </c>
    </row>
    <row r="43" spans="1:21" ht="15.75" thickTop="1" thickBot="1">
      <c r="A43" s="156" t="s">
        <v>206</v>
      </c>
      <c r="B43" s="128"/>
      <c r="C43" s="128"/>
      <c r="D43" s="128"/>
      <c r="E43" s="128"/>
      <c r="F43" s="128"/>
      <c r="G43" s="128"/>
      <c r="H43" s="128"/>
      <c r="I43" s="128"/>
      <c r="J43" s="128">
        <v>1.6E-2</v>
      </c>
      <c r="K43" s="128"/>
      <c r="L43" s="128"/>
      <c r="M43" s="128"/>
      <c r="N43" s="151"/>
      <c r="O43" s="128"/>
      <c r="P43" s="128"/>
      <c r="Q43" s="128"/>
      <c r="R43" s="149">
        <v>1.6E-2</v>
      </c>
      <c r="S43" s="239">
        <v>0.4</v>
      </c>
      <c r="T43" s="151">
        <v>70</v>
      </c>
      <c r="U43" s="152">
        <f t="shared" ref="U43" si="2">SUM(S43*T43)</f>
        <v>28</v>
      </c>
    </row>
    <row r="44" spans="1:21" ht="15.75" thickTop="1" thickBot="1">
      <c r="A44" s="156" t="s">
        <v>69</v>
      </c>
      <c r="B44" s="128"/>
      <c r="C44" s="128"/>
      <c r="D44" s="128"/>
      <c r="E44" s="128"/>
      <c r="F44" s="128"/>
      <c r="G44" s="128"/>
      <c r="H44" s="128"/>
      <c r="I44" s="128"/>
      <c r="J44" s="128">
        <v>5.0000000000000001E-3</v>
      </c>
      <c r="K44" s="128"/>
      <c r="L44" s="128"/>
      <c r="M44" s="128"/>
      <c r="N44" s="151"/>
      <c r="O44" s="128"/>
      <c r="P44" s="128"/>
      <c r="Q44" s="128"/>
      <c r="R44" s="149">
        <v>5.0000000000000001E-3</v>
      </c>
      <c r="S44" s="239">
        <v>0.14000000000000001</v>
      </c>
      <c r="T44" s="151">
        <v>290</v>
      </c>
      <c r="U44" s="152">
        <f t="shared" si="1"/>
        <v>40.6</v>
      </c>
    </row>
    <row r="45" spans="1:21" ht="15" thickTop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7" t="s">
        <v>49</v>
      </c>
      <c r="N45" s="92"/>
      <c r="O45" s="92"/>
      <c r="P45" s="92" t="s">
        <v>200</v>
      </c>
      <c r="Q45" s="92"/>
      <c r="R45" s="92"/>
      <c r="S45" s="92"/>
      <c r="T45" s="92"/>
      <c r="U45" s="152">
        <f>SUM(U25:U44)</f>
        <v>2510.7444999999998</v>
      </c>
    </row>
    <row r="46" spans="1:21">
      <c r="A46" s="157" t="s">
        <v>51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7" t="s">
        <v>53</v>
      </c>
      <c r="N46" s="92"/>
      <c r="O46" s="92"/>
      <c r="P46" s="92"/>
      <c r="Q46" s="92"/>
      <c r="R46" s="92"/>
      <c r="S46" s="92"/>
      <c r="T46" s="92"/>
      <c r="U46" s="152">
        <f>SUM(U45/S19)</f>
        <v>96.567096153846151</v>
      </c>
    </row>
    <row r="47" spans="1:21">
      <c r="A47" s="157" t="s">
        <v>54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55</v>
      </c>
      <c r="N47" s="92"/>
      <c r="O47" s="92"/>
      <c r="P47" s="92" t="s">
        <v>203</v>
      </c>
      <c r="Q47" s="92"/>
      <c r="R47" s="92"/>
      <c r="S47" s="92"/>
      <c r="T47" s="92"/>
      <c r="U47" s="92"/>
    </row>
    <row r="48" spans="1:21">
      <c r="A48" s="157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92"/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7" right="0.17" top="0.39" bottom="0.39374999999999999" header="0.51180446194225726" footer="0.17"/>
  <pageSetup scale="72" firstPageNumber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185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188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163</v>
      </c>
      <c r="E20" s="256" t="s">
        <v>110</v>
      </c>
      <c r="F20" s="256" t="s">
        <v>138</v>
      </c>
      <c r="G20" s="256"/>
      <c r="H20" s="256"/>
      <c r="I20" s="256"/>
      <c r="J20" s="256" t="s">
        <v>164</v>
      </c>
      <c r="K20" s="256" t="s">
        <v>165</v>
      </c>
      <c r="L20" s="256" t="s">
        <v>124</v>
      </c>
      <c r="M20" s="256" t="s">
        <v>166</v>
      </c>
      <c r="N20" s="256" t="s">
        <v>58</v>
      </c>
      <c r="O20" s="256" t="s">
        <v>194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167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75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80</v>
      </c>
      <c r="B32" s="111"/>
      <c r="C32" s="111"/>
      <c r="D32" s="111"/>
      <c r="E32" s="111"/>
      <c r="F32" s="111" t="s">
        <v>75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106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186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105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74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90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82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81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86</v>
      </c>
      <c r="P9" s="92" t="s">
        <v>170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191</v>
      </c>
      <c r="E20" s="256" t="s">
        <v>109</v>
      </c>
      <c r="F20" s="256" t="s">
        <v>110</v>
      </c>
      <c r="G20" s="256" t="s">
        <v>65</v>
      </c>
      <c r="H20" s="256" t="s">
        <v>111</v>
      </c>
      <c r="I20" s="256"/>
      <c r="J20" s="256" t="s">
        <v>112</v>
      </c>
      <c r="K20" s="256" t="s">
        <v>113</v>
      </c>
      <c r="L20" s="256" t="s">
        <v>114</v>
      </c>
      <c r="M20" s="256" t="s">
        <v>189</v>
      </c>
      <c r="N20" s="256" t="s">
        <v>57</v>
      </c>
      <c r="O20" s="256" t="s">
        <v>190</v>
      </c>
      <c r="P20" s="256" t="s">
        <v>115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85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75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116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117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107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106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118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119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80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120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105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169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121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190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89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74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90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81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172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175</v>
      </c>
      <c r="E20" s="256" t="s">
        <v>79</v>
      </c>
      <c r="F20" s="256" t="s">
        <v>176</v>
      </c>
      <c r="G20" s="256"/>
      <c r="H20" s="256"/>
      <c r="I20" s="256"/>
      <c r="J20" s="256" t="s">
        <v>122</v>
      </c>
      <c r="K20" s="256" t="s">
        <v>123</v>
      </c>
      <c r="L20" s="256" t="s">
        <v>124</v>
      </c>
      <c r="M20" s="256" t="s">
        <v>125</v>
      </c>
      <c r="N20" s="256" t="s">
        <v>126</v>
      </c>
      <c r="O20" s="256" t="s">
        <v>127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128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75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75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77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174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173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75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74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90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94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81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96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97</v>
      </c>
      <c r="F12" s="189"/>
      <c r="G12" s="189">
        <v>1</v>
      </c>
      <c r="H12" s="189"/>
      <c r="I12" s="189" t="s">
        <v>97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178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84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132</v>
      </c>
      <c r="E18" s="269" t="s">
        <v>133</v>
      </c>
      <c r="F18" s="269" t="s">
        <v>65</v>
      </c>
      <c r="G18" s="269" t="s">
        <v>196</v>
      </c>
      <c r="H18" s="269" t="s">
        <v>75</v>
      </c>
      <c r="I18" s="269"/>
      <c r="J18" s="269" t="s">
        <v>134</v>
      </c>
      <c r="K18" s="269" t="s">
        <v>197</v>
      </c>
      <c r="L18" s="269" t="s">
        <v>135</v>
      </c>
      <c r="M18" s="269" t="s">
        <v>179</v>
      </c>
      <c r="N18" s="269" t="s">
        <v>58</v>
      </c>
      <c r="O18" s="269" t="s">
        <v>102</v>
      </c>
      <c r="P18" s="269"/>
      <c r="Q18" s="269"/>
      <c r="R18" s="272"/>
      <c r="S18" s="203" t="s">
        <v>75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116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75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87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117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75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105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106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136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77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129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102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75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75</v>
      </c>
      <c r="B45" s="213"/>
      <c r="C45" s="213" t="s">
        <v>48</v>
      </c>
      <c r="D45" s="213"/>
      <c r="E45" s="213"/>
      <c r="F45" s="213"/>
      <c r="G45" s="213"/>
      <c r="H45" s="213" t="s">
        <v>75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92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93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90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81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84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137</v>
      </c>
      <c r="E20" s="277" t="s">
        <v>110</v>
      </c>
      <c r="F20" s="277" t="s">
        <v>138</v>
      </c>
      <c r="G20" s="277"/>
      <c r="H20" s="277"/>
      <c r="I20" s="277"/>
      <c r="J20" s="277" t="s">
        <v>139</v>
      </c>
      <c r="K20" s="277" t="s">
        <v>140</v>
      </c>
      <c r="L20" s="277" t="s">
        <v>141</v>
      </c>
      <c r="M20" s="277" t="s">
        <v>183</v>
      </c>
      <c r="N20" s="277" t="s">
        <v>58</v>
      </c>
      <c r="O20" s="277" t="s">
        <v>142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143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144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75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75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80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106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136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180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117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88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75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75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85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74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75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90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81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83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145</v>
      </c>
      <c r="E20" s="256" t="s">
        <v>99</v>
      </c>
      <c r="F20" s="256" t="s">
        <v>65</v>
      </c>
      <c r="G20" s="256" t="s">
        <v>98</v>
      </c>
      <c r="H20" s="256" t="s">
        <v>57</v>
      </c>
      <c r="I20" s="256" t="s">
        <v>65</v>
      </c>
      <c r="J20" s="256" t="s">
        <v>146</v>
      </c>
      <c r="K20" s="256" t="s">
        <v>124</v>
      </c>
      <c r="L20" s="256" t="s">
        <v>181</v>
      </c>
      <c r="M20" s="256" t="s">
        <v>101</v>
      </c>
      <c r="N20" s="256" t="s">
        <v>58</v>
      </c>
      <c r="O20" s="256" t="s">
        <v>102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147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87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75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187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136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88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105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148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74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90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81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97</v>
      </c>
      <c r="F12" s="33"/>
      <c r="G12" s="33">
        <v>1</v>
      </c>
      <c r="H12" s="33"/>
      <c r="I12" s="33" t="s">
        <v>97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84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192</v>
      </c>
      <c r="E20" s="277" t="s">
        <v>110</v>
      </c>
      <c r="F20" s="277" t="s">
        <v>182</v>
      </c>
      <c r="G20" s="277"/>
      <c r="H20" s="277"/>
      <c r="I20" s="277"/>
      <c r="J20" s="277" t="s">
        <v>149</v>
      </c>
      <c r="K20" s="277" t="s">
        <v>150</v>
      </c>
      <c r="L20" s="277" t="s">
        <v>183</v>
      </c>
      <c r="M20" s="277" t="s">
        <v>151</v>
      </c>
      <c r="N20" s="277" t="s">
        <v>190</v>
      </c>
      <c r="O20" s="277" t="s">
        <v>152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85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117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136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106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118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80</v>
      </c>
      <c r="B36" s="68"/>
      <c r="C36" s="68" t="s">
        <v>48</v>
      </c>
      <c r="D36" s="68"/>
      <c r="E36" s="68"/>
      <c r="F36" s="68" t="s">
        <v>75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190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74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90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81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83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84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153</v>
      </c>
      <c r="E20" s="277" t="s">
        <v>79</v>
      </c>
      <c r="F20" s="277" t="s">
        <v>176</v>
      </c>
      <c r="G20" s="277"/>
      <c r="H20" s="277"/>
      <c r="I20" s="277"/>
      <c r="J20" s="277" t="s">
        <v>154</v>
      </c>
      <c r="K20" s="277" t="s">
        <v>155</v>
      </c>
      <c r="L20" s="277" t="s">
        <v>141</v>
      </c>
      <c r="M20" s="277" t="s">
        <v>183</v>
      </c>
      <c r="N20" s="277" t="s">
        <v>156</v>
      </c>
      <c r="O20" s="277" t="s">
        <v>184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157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75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105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106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77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117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136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88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75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75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75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158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74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90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81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84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159</v>
      </c>
      <c r="E20" s="277" t="s">
        <v>160</v>
      </c>
      <c r="F20" s="277" t="s">
        <v>99</v>
      </c>
      <c r="G20" s="277" t="s">
        <v>65</v>
      </c>
      <c r="H20" s="277"/>
      <c r="I20" s="277"/>
      <c r="J20" s="277" t="s">
        <v>161</v>
      </c>
      <c r="K20" s="277" t="s">
        <v>162</v>
      </c>
      <c r="L20" s="277" t="s">
        <v>135</v>
      </c>
      <c r="M20" s="277" t="s">
        <v>193</v>
      </c>
      <c r="N20" s="277" t="s">
        <v>190</v>
      </c>
      <c r="O20" s="277" t="s">
        <v>102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117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160</v>
      </c>
      <c r="B30" s="68"/>
      <c r="C30" s="68" t="s">
        <v>48</v>
      </c>
      <c r="D30" s="68"/>
      <c r="E30" s="68" t="s">
        <v>75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87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148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190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75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74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2024-03-22T07:22:13Z</cp:lastPrinted>
  <dcterms:created xsi:type="dcterms:W3CDTF">2015-10-12T18:01:21Z</dcterms:created>
  <dcterms:modified xsi:type="dcterms:W3CDTF">2024-04-05T07:02:09Z</dcterms:modified>
</cp:coreProperties>
</file>